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baut\Desktop\DTU 4th semester\31761 - Renewables in Electricity Markets\Exercises\Exercise 6\"/>
    </mc:Choice>
  </mc:AlternateContent>
  <bookViews>
    <workbookView xWindow="0" yWindow="0" windowWidth="28800" windowHeight="12435"/>
  </bookViews>
  <sheets>
    <sheet name="PROBLEM 2" sheetId="1" r:id="rId1"/>
    <sheet name="PROBLEM 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C21" i="2"/>
  <c r="B22" i="2"/>
  <c r="C22" i="2"/>
  <c r="B23" i="2"/>
  <c r="C23" i="2"/>
  <c r="B24" i="2"/>
  <c r="C24" i="2"/>
  <c r="C20" i="2"/>
  <c r="B20" i="2"/>
  <c r="E32" i="1"/>
  <c r="F32" i="1"/>
  <c r="C32" i="1"/>
  <c r="B32" i="1"/>
  <c r="P23" i="1"/>
  <c r="Q23" i="1"/>
  <c r="S23" i="1"/>
  <c r="T23" i="1"/>
  <c r="P24" i="1"/>
  <c r="Q24" i="1"/>
  <c r="S24" i="1"/>
  <c r="T24" i="1"/>
  <c r="P25" i="1"/>
  <c r="Q25" i="1"/>
  <c r="S25" i="1"/>
  <c r="T25" i="1"/>
  <c r="P26" i="1"/>
  <c r="Q26" i="1"/>
  <c r="S26" i="1"/>
  <c r="T26" i="1"/>
  <c r="P27" i="1"/>
  <c r="Q27" i="1"/>
  <c r="S27" i="1"/>
  <c r="T27" i="1"/>
  <c r="P28" i="1"/>
  <c r="Q28" i="1"/>
  <c r="S28" i="1"/>
  <c r="T28" i="1"/>
  <c r="P29" i="1"/>
  <c r="Q29" i="1"/>
  <c r="S29" i="1"/>
  <c r="T29" i="1"/>
  <c r="P30" i="1"/>
  <c r="Q30" i="1"/>
  <c r="S30" i="1"/>
  <c r="T30" i="1"/>
  <c r="P31" i="1"/>
  <c r="Q31" i="1"/>
  <c r="S31" i="1"/>
  <c r="T31" i="1"/>
  <c r="P32" i="1"/>
  <c r="Q32" i="1"/>
  <c r="S32" i="1"/>
  <c r="T32" i="1"/>
  <c r="P33" i="1"/>
  <c r="Q33" i="1"/>
  <c r="S33" i="1"/>
  <c r="T33" i="1"/>
  <c r="Q22" i="1"/>
  <c r="S22" i="1"/>
  <c r="T22" i="1"/>
  <c r="P22" i="1"/>
  <c r="F27" i="1"/>
  <c r="E27" i="1"/>
  <c r="C27" i="1"/>
  <c r="B27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T5" i="1"/>
  <c r="S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Q5" i="1"/>
  <c r="P5" i="1"/>
  <c r="F22" i="1"/>
  <c r="E22" i="1"/>
  <c r="C22" i="1"/>
  <c r="B22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N5" i="1"/>
  <c r="M5" i="1"/>
  <c r="J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K5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F6" i="1"/>
  <c r="F7" i="1"/>
  <c r="F8" i="1"/>
  <c r="F9" i="1"/>
  <c r="F10" i="1"/>
  <c r="F11" i="1"/>
  <c r="F12" i="1"/>
  <c r="F13" i="1"/>
  <c r="F14" i="1"/>
  <c r="F15" i="1"/>
  <c r="F16" i="1"/>
  <c r="F5" i="1"/>
</calcChain>
</file>

<file path=xl/sharedStrings.xml><?xml version="1.0" encoding="utf-8"?>
<sst xmlns="http://schemas.openxmlformats.org/spreadsheetml/2006/main" count="66" uniqueCount="21">
  <si>
    <t>Guess it all</t>
  </si>
  <si>
    <t>Just doing my best</t>
  </si>
  <si>
    <t>Measurement</t>
  </si>
  <si>
    <t>Capacity</t>
  </si>
  <si>
    <t>MW</t>
  </si>
  <si>
    <t>NORMLIZATION</t>
  </si>
  <si>
    <t>FORECAST ERROR</t>
  </si>
  <si>
    <t>Bias</t>
  </si>
  <si>
    <t>t</t>
  </si>
  <si>
    <t>NORMALIZED</t>
  </si>
  <si>
    <t>MAE</t>
  </si>
  <si>
    <t>With absolute value</t>
  </si>
  <si>
    <t>FORECAST ERROR MW</t>
  </si>
  <si>
    <t>RMSE</t>
  </si>
  <si>
    <t>ABSOUTE VALUES FOR MAE</t>
  </si>
  <si>
    <t>SQUARED VALUES FOR RMSE</t>
  </si>
  <si>
    <t>Nom. Level</t>
  </si>
  <si>
    <t>Quant. Forecasts (MW, Guess it all)</t>
  </si>
  <si>
    <t>Quant. Forecasts (MW, Just doing my best)</t>
  </si>
  <si>
    <t>INDICATOR VARIABLE - Binary</t>
  </si>
  <si>
    <t>Actual frequency in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</si>
</sst>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2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/>
    <xf numFmtId="0" fontId="0" fillId="3" borderId="6" xfId="0" applyFill="1" applyBorder="1"/>
    <xf numFmtId="0" fontId="2" fillId="0" borderId="6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CDF</a:t>
            </a:r>
            <a:r>
              <a:rPr lang="fr-FR" baseline="0"/>
              <a:t> Guess it all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'PROBLEM 3'!$D$9</c:f>
              <c:strCache>
                <c:ptCount val="1"/>
                <c:pt idx="0">
                  <c:v>Actual frequency in percentage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'PROBLEM 3'!$B$10:$B$14</c:f>
              <c:numCache>
                <c:formatCode>General</c:formatCode>
                <c:ptCount val="5"/>
                <c:pt idx="0">
                  <c:v>4.5</c:v>
                </c:pt>
                <c:pt idx="1">
                  <c:v>7.5</c:v>
                </c:pt>
                <c:pt idx="2">
                  <c:v>11</c:v>
                </c:pt>
                <c:pt idx="3">
                  <c:v>13</c:v>
                </c:pt>
                <c:pt idx="4">
                  <c:v>14.5</c:v>
                </c:pt>
              </c:numCache>
            </c:numRef>
          </c:xVal>
          <c:yVal>
            <c:numRef>
              <c:f>'PROBLEM 3'!$D$10:$D$14</c:f>
              <c:numCache>
                <c:formatCode>General</c:formatCode>
                <c:ptCount val="5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100864"/>
        <c:axId val="460111744"/>
      </c:scatterChart>
      <c:valAx>
        <c:axId val="46010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111744"/>
        <c:crosses val="autoZero"/>
        <c:crossBetween val="midCat"/>
      </c:valAx>
      <c:valAx>
        <c:axId val="46011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100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CDF</a:t>
            </a:r>
            <a:r>
              <a:rPr lang="fr-FR" baseline="0"/>
              <a:t> Just doing my best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'PROBLEM 3'!$D$9</c:f>
              <c:strCache>
                <c:ptCount val="1"/>
                <c:pt idx="0">
                  <c:v>Actual frequency in percentage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'PROBLEM 3'!$C$10:$C$14</c:f>
              <c:numCache>
                <c:formatCode>General</c:formatCode>
                <c:ptCount val="5"/>
                <c:pt idx="0">
                  <c:v>1.5</c:v>
                </c:pt>
                <c:pt idx="1">
                  <c:v>3.75</c:v>
                </c:pt>
                <c:pt idx="2">
                  <c:v>7.5</c:v>
                </c:pt>
                <c:pt idx="3">
                  <c:v>11.25</c:v>
                </c:pt>
                <c:pt idx="4">
                  <c:v>13.5</c:v>
                </c:pt>
              </c:numCache>
            </c:numRef>
          </c:xVal>
          <c:yVal>
            <c:numRef>
              <c:f>'PROBLEM 3'!$E$10:$E$14</c:f>
              <c:numCache>
                <c:formatCode>General</c:formatCode>
                <c:ptCount val="5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110656"/>
        <c:axId val="460107936"/>
      </c:scatterChart>
      <c:valAx>
        <c:axId val="46011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107936"/>
        <c:crosses val="autoZero"/>
        <c:crossBetween val="midCat"/>
      </c:valAx>
      <c:valAx>
        <c:axId val="46010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110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161925</xdr:rowOff>
    </xdr:from>
    <xdr:to>
      <xdr:col>13</xdr:col>
      <xdr:colOff>600075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16</xdr:row>
      <xdr:rowOff>95250</xdr:rowOff>
    </xdr:from>
    <xdr:to>
      <xdr:col>13</xdr:col>
      <xdr:colOff>533400</xdr:colOff>
      <xdr:row>30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K25" sqref="K25"/>
    </sheetView>
  </sheetViews>
  <sheetFormatPr defaultRowHeight="15" x14ac:dyDescent="0.25"/>
  <cols>
    <col min="2" max="2" width="10.5703125" bestFit="1" customWidth="1"/>
    <col min="3" max="3" width="17.5703125" bestFit="1" customWidth="1"/>
    <col min="4" max="4" width="13.5703125" bestFit="1" customWidth="1"/>
    <col min="5" max="5" width="10.5703125" bestFit="1" customWidth="1"/>
    <col min="6" max="7" width="17.5703125" bestFit="1" customWidth="1"/>
    <col min="8" max="8" width="13.5703125" bestFit="1" customWidth="1"/>
    <col min="10" max="10" width="10.5703125" bestFit="1" customWidth="1"/>
    <col min="11" max="11" width="17.5703125" bestFit="1" customWidth="1"/>
    <col min="12" max="12" width="13.5703125" bestFit="1" customWidth="1"/>
    <col min="13" max="13" width="10.5703125" bestFit="1" customWidth="1"/>
    <col min="14" max="14" width="17.5703125" bestFit="1" customWidth="1"/>
    <col min="16" max="16" width="10.5703125" bestFit="1" customWidth="1"/>
    <col min="17" max="17" width="17.5703125" bestFit="1" customWidth="1"/>
    <col min="19" max="19" width="10.5703125" bestFit="1" customWidth="1"/>
    <col min="20" max="20" width="17.5703125" bestFit="1" customWidth="1"/>
  </cols>
  <sheetData>
    <row r="1" spans="1:21" x14ac:dyDescent="0.25">
      <c r="F1" t="s">
        <v>3</v>
      </c>
      <c r="G1">
        <v>15</v>
      </c>
      <c r="H1" t="s">
        <v>4</v>
      </c>
      <c r="Q1" s="23" t="s">
        <v>14</v>
      </c>
      <c r="R1" s="23"/>
      <c r="S1" s="23"/>
      <c r="T1" s="23"/>
    </row>
    <row r="2" spans="1:21" x14ac:dyDescent="0.25">
      <c r="M2" s="21" t="s">
        <v>9</v>
      </c>
      <c r="N2" s="21"/>
      <c r="S2" s="21" t="s">
        <v>9</v>
      </c>
      <c r="T2" s="21"/>
    </row>
    <row r="3" spans="1:21" x14ac:dyDescent="0.25">
      <c r="F3" s="21" t="s">
        <v>5</v>
      </c>
      <c r="G3" s="21"/>
      <c r="H3" s="21"/>
      <c r="J3" s="21" t="s">
        <v>12</v>
      </c>
      <c r="K3" s="21"/>
      <c r="L3" s="3"/>
      <c r="M3" s="21" t="s">
        <v>6</v>
      </c>
      <c r="N3" s="21"/>
      <c r="P3" s="21" t="s">
        <v>12</v>
      </c>
      <c r="Q3" s="21"/>
      <c r="R3" s="3"/>
      <c r="S3" s="21" t="s">
        <v>6</v>
      </c>
      <c r="T3" s="21"/>
    </row>
    <row r="4" spans="1:21" x14ac:dyDescent="0.25">
      <c r="A4" s="14" t="s">
        <v>8</v>
      </c>
      <c r="B4" s="14" t="s">
        <v>0</v>
      </c>
      <c r="C4" s="14" t="s">
        <v>1</v>
      </c>
      <c r="D4" s="14" t="s">
        <v>2</v>
      </c>
      <c r="F4" s="14" t="s">
        <v>0</v>
      </c>
      <c r="G4" s="14" t="s">
        <v>1</v>
      </c>
      <c r="H4" s="14" t="s">
        <v>2</v>
      </c>
      <c r="J4" s="14" t="s">
        <v>0</v>
      </c>
      <c r="K4" s="14" t="s">
        <v>1</v>
      </c>
      <c r="M4" s="14" t="s">
        <v>0</v>
      </c>
      <c r="N4" s="14" t="s">
        <v>1</v>
      </c>
      <c r="P4" s="14" t="s">
        <v>0</v>
      </c>
      <c r="Q4" s="14" t="s">
        <v>1</v>
      </c>
      <c r="S4" s="14" t="s">
        <v>0</v>
      </c>
      <c r="T4" s="14" t="s">
        <v>1</v>
      </c>
    </row>
    <row r="5" spans="1:21" x14ac:dyDescent="0.25">
      <c r="A5" s="10">
        <v>1</v>
      </c>
      <c r="B5" s="10">
        <v>2</v>
      </c>
      <c r="C5" s="10">
        <v>2.6</v>
      </c>
      <c r="D5" s="10">
        <v>1.8</v>
      </c>
      <c r="F5" s="11">
        <f>B5/$G$1</f>
        <v>0.13333333333333333</v>
      </c>
      <c r="G5" s="11">
        <f t="shared" ref="G5:H16" si="0">C5/$G$1</f>
        <v>0.17333333333333334</v>
      </c>
      <c r="H5" s="11">
        <f t="shared" si="0"/>
        <v>0.12000000000000001</v>
      </c>
      <c r="J5" s="11">
        <f>($D5-B5)</f>
        <v>-0.19999999999999996</v>
      </c>
      <c r="K5" s="11">
        <f>($D5-C5)</f>
        <v>-0.8</v>
      </c>
      <c r="M5" s="12">
        <f>J5/$G$1</f>
        <v>-1.3333333333333331E-2</v>
      </c>
      <c r="N5" s="12">
        <f>K5/$G$1</f>
        <v>-5.3333333333333337E-2</v>
      </c>
      <c r="P5" s="13">
        <f>ABS(J5)</f>
        <v>0.19999999999999996</v>
      </c>
      <c r="Q5" s="13">
        <f>ABS(K5)</f>
        <v>0.8</v>
      </c>
      <c r="R5" s="4"/>
      <c r="S5" s="11">
        <f>ABS(M5)</f>
        <v>1.3333333333333331E-2</v>
      </c>
      <c r="T5" s="11">
        <f>ABS(N5)</f>
        <v>5.3333333333333337E-2</v>
      </c>
      <c r="U5" s="4"/>
    </row>
    <row r="6" spans="1:21" x14ac:dyDescent="0.25">
      <c r="A6" s="10">
        <v>2</v>
      </c>
      <c r="B6" s="10">
        <v>3.5</v>
      </c>
      <c r="C6" s="10">
        <v>3.2</v>
      </c>
      <c r="D6" s="10">
        <v>3.9</v>
      </c>
      <c r="F6" s="11">
        <f t="shared" ref="F6:F16" si="1">B6/$G$1</f>
        <v>0.23333333333333334</v>
      </c>
      <c r="G6" s="11">
        <f t="shared" si="0"/>
        <v>0.21333333333333335</v>
      </c>
      <c r="H6" s="11">
        <f t="shared" si="0"/>
        <v>0.26</v>
      </c>
      <c r="J6" s="11">
        <f t="shared" ref="J6:J16" si="2">($D6-B6)</f>
        <v>0.39999999999999991</v>
      </c>
      <c r="K6" s="11">
        <f t="shared" ref="K6:K16" si="3">($D6-C6)</f>
        <v>0.69999999999999973</v>
      </c>
      <c r="M6" s="12">
        <f t="shared" ref="M6:M16" si="4">J6/$G$1</f>
        <v>2.6666666666666661E-2</v>
      </c>
      <c r="N6" s="12">
        <f t="shared" ref="N6:N16" si="5">K6/$G$1</f>
        <v>4.6666666666666648E-2</v>
      </c>
      <c r="P6" s="13">
        <f t="shared" ref="P6:P16" si="6">ABS(J6)</f>
        <v>0.39999999999999991</v>
      </c>
      <c r="Q6" s="13">
        <f t="shared" ref="Q6:Q16" si="7">ABS(K6)</f>
        <v>0.69999999999999973</v>
      </c>
      <c r="R6" s="4"/>
      <c r="S6" s="11">
        <f t="shared" ref="S6:S16" si="8">ABS(M6)</f>
        <v>2.6666666666666661E-2</v>
      </c>
      <c r="T6" s="11">
        <f t="shared" ref="T6:T16" si="9">ABS(N6)</f>
        <v>4.6666666666666648E-2</v>
      </c>
      <c r="U6" s="4"/>
    </row>
    <row r="7" spans="1:21" x14ac:dyDescent="0.25">
      <c r="A7" s="10">
        <v>3</v>
      </c>
      <c r="B7" s="10">
        <v>4.2</v>
      </c>
      <c r="C7" s="10">
        <v>3.6</v>
      </c>
      <c r="D7" s="10">
        <v>4</v>
      </c>
      <c r="F7" s="11">
        <f t="shared" si="1"/>
        <v>0.28000000000000003</v>
      </c>
      <c r="G7" s="11">
        <f t="shared" si="0"/>
        <v>0.24000000000000002</v>
      </c>
      <c r="H7" s="11">
        <f t="shared" si="0"/>
        <v>0.26666666666666666</v>
      </c>
      <c r="J7" s="11">
        <f t="shared" si="2"/>
        <v>-0.20000000000000018</v>
      </c>
      <c r="K7" s="11">
        <f t="shared" si="3"/>
        <v>0.39999999999999991</v>
      </c>
      <c r="M7" s="12">
        <f t="shared" si="4"/>
        <v>-1.3333333333333345E-2</v>
      </c>
      <c r="N7" s="12">
        <f t="shared" si="5"/>
        <v>2.6666666666666661E-2</v>
      </c>
      <c r="P7" s="13">
        <f t="shared" si="6"/>
        <v>0.20000000000000018</v>
      </c>
      <c r="Q7" s="13">
        <f t="shared" si="7"/>
        <v>0.39999999999999991</v>
      </c>
      <c r="R7" s="4"/>
      <c r="S7" s="11">
        <f t="shared" si="8"/>
        <v>1.3333333333333345E-2</v>
      </c>
      <c r="T7" s="11">
        <f t="shared" si="9"/>
        <v>2.6666666666666661E-2</v>
      </c>
      <c r="U7" s="4"/>
    </row>
    <row r="8" spans="1:21" x14ac:dyDescent="0.25">
      <c r="A8" s="10">
        <v>4</v>
      </c>
      <c r="B8" s="10">
        <v>5.6</v>
      </c>
      <c r="C8" s="10">
        <v>5.9</v>
      </c>
      <c r="D8" s="10">
        <v>5.0999999999999996</v>
      </c>
      <c r="F8" s="11">
        <f t="shared" si="1"/>
        <v>0.37333333333333329</v>
      </c>
      <c r="G8" s="11">
        <f t="shared" si="0"/>
        <v>0.39333333333333337</v>
      </c>
      <c r="H8" s="11">
        <f t="shared" si="0"/>
        <v>0.33999999999999997</v>
      </c>
      <c r="J8" s="11">
        <f t="shared" si="2"/>
        <v>-0.5</v>
      </c>
      <c r="K8" s="11">
        <f t="shared" si="3"/>
        <v>-0.80000000000000071</v>
      </c>
      <c r="M8" s="12">
        <f t="shared" si="4"/>
        <v>-3.3333333333333333E-2</v>
      </c>
      <c r="N8" s="12">
        <f t="shared" si="5"/>
        <v>-5.3333333333333378E-2</v>
      </c>
      <c r="P8" s="13">
        <f t="shared" si="6"/>
        <v>0.5</v>
      </c>
      <c r="Q8" s="13">
        <f t="shared" si="7"/>
        <v>0.80000000000000071</v>
      </c>
      <c r="R8" s="4"/>
      <c r="S8" s="11">
        <f t="shared" si="8"/>
        <v>3.3333333333333333E-2</v>
      </c>
      <c r="T8" s="11">
        <f t="shared" si="9"/>
        <v>5.3333333333333378E-2</v>
      </c>
      <c r="U8" s="4"/>
    </row>
    <row r="9" spans="1:21" x14ac:dyDescent="0.25">
      <c r="A9" s="10">
        <v>5</v>
      </c>
      <c r="B9" s="10">
        <v>7.4</v>
      </c>
      <c r="C9" s="10">
        <v>6.9</v>
      </c>
      <c r="D9" s="10">
        <v>7.2</v>
      </c>
      <c r="F9" s="11">
        <f t="shared" si="1"/>
        <v>0.49333333333333335</v>
      </c>
      <c r="G9" s="11">
        <f t="shared" si="0"/>
        <v>0.46</v>
      </c>
      <c r="H9" s="11">
        <f t="shared" si="0"/>
        <v>0.48000000000000004</v>
      </c>
      <c r="J9" s="11">
        <f t="shared" si="2"/>
        <v>-0.20000000000000018</v>
      </c>
      <c r="K9" s="11">
        <f t="shared" si="3"/>
        <v>0.29999999999999982</v>
      </c>
      <c r="M9" s="12">
        <f t="shared" si="4"/>
        <v>-1.3333333333333345E-2</v>
      </c>
      <c r="N9" s="12">
        <f t="shared" si="5"/>
        <v>1.9999999999999987E-2</v>
      </c>
      <c r="P9" s="13">
        <f t="shared" si="6"/>
        <v>0.20000000000000018</v>
      </c>
      <c r="Q9" s="13">
        <f t="shared" si="7"/>
        <v>0.29999999999999982</v>
      </c>
      <c r="R9" s="4"/>
      <c r="S9" s="11">
        <f t="shared" si="8"/>
        <v>1.3333333333333345E-2</v>
      </c>
      <c r="T9" s="11">
        <f t="shared" si="9"/>
        <v>1.9999999999999987E-2</v>
      </c>
      <c r="U9" s="4"/>
    </row>
    <row r="10" spans="1:21" x14ac:dyDescent="0.25">
      <c r="A10" s="10">
        <v>6</v>
      </c>
      <c r="B10" s="10">
        <v>5.6</v>
      </c>
      <c r="C10" s="10">
        <v>5.7</v>
      </c>
      <c r="D10" s="10">
        <v>6.1</v>
      </c>
      <c r="F10" s="11">
        <f t="shared" si="1"/>
        <v>0.37333333333333329</v>
      </c>
      <c r="G10" s="11">
        <f t="shared" si="0"/>
        <v>0.38</v>
      </c>
      <c r="H10" s="11">
        <f t="shared" si="0"/>
        <v>0.40666666666666662</v>
      </c>
      <c r="J10" s="11">
        <f t="shared" si="2"/>
        <v>0.5</v>
      </c>
      <c r="K10" s="11">
        <f t="shared" si="3"/>
        <v>0.39999999999999947</v>
      </c>
      <c r="M10" s="12">
        <f t="shared" si="4"/>
        <v>3.3333333333333333E-2</v>
      </c>
      <c r="N10" s="12">
        <f t="shared" si="5"/>
        <v>2.666666666666663E-2</v>
      </c>
      <c r="P10" s="13">
        <f t="shared" si="6"/>
        <v>0.5</v>
      </c>
      <c r="Q10" s="13">
        <f t="shared" si="7"/>
        <v>0.39999999999999947</v>
      </c>
      <c r="R10" s="4"/>
      <c r="S10" s="11">
        <f t="shared" si="8"/>
        <v>3.3333333333333333E-2</v>
      </c>
      <c r="T10" s="11">
        <f t="shared" si="9"/>
        <v>2.666666666666663E-2</v>
      </c>
      <c r="U10" s="4"/>
    </row>
    <row r="11" spans="1:21" x14ac:dyDescent="0.25">
      <c r="A11" s="10">
        <v>7</v>
      </c>
      <c r="B11" s="10">
        <v>6.4</v>
      </c>
      <c r="C11" s="10">
        <v>6.3</v>
      </c>
      <c r="D11" s="10">
        <v>6.7</v>
      </c>
      <c r="F11" s="11">
        <f t="shared" si="1"/>
        <v>0.42666666666666669</v>
      </c>
      <c r="G11" s="11">
        <f t="shared" si="0"/>
        <v>0.42</v>
      </c>
      <c r="H11" s="11">
        <f t="shared" si="0"/>
        <v>0.44666666666666666</v>
      </c>
      <c r="J11" s="11">
        <f t="shared" si="2"/>
        <v>0.29999999999999982</v>
      </c>
      <c r="K11" s="11">
        <f t="shared" si="3"/>
        <v>0.40000000000000036</v>
      </c>
      <c r="M11" s="12">
        <f t="shared" si="4"/>
        <v>1.9999999999999987E-2</v>
      </c>
      <c r="N11" s="12">
        <f t="shared" si="5"/>
        <v>2.6666666666666689E-2</v>
      </c>
      <c r="P11" s="13">
        <f t="shared" si="6"/>
        <v>0.29999999999999982</v>
      </c>
      <c r="Q11" s="13">
        <f t="shared" si="7"/>
        <v>0.40000000000000036</v>
      </c>
      <c r="R11" s="4"/>
      <c r="S11" s="11">
        <f t="shared" si="8"/>
        <v>1.9999999999999987E-2</v>
      </c>
      <c r="T11" s="11">
        <f t="shared" si="9"/>
        <v>2.6666666666666689E-2</v>
      </c>
      <c r="U11" s="4"/>
    </row>
    <row r="12" spans="1:21" x14ac:dyDescent="0.25">
      <c r="A12" s="10">
        <v>8</v>
      </c>
      <c r="B12" s="10">
        <v>5.3</v>
      </c>
      <c r="C12" s="10">
        <v>5.7</v>
      </c>
      <c r="D12" s="10">
        <v>5.9</v>
      </c>
      <c r="F12" s="11">
        <f t="shared" si="1"/>
        <v>0.35333333333333333</v>
      </c>
      <c r="G12" s="11">
        <f t="shared" si="0"/>
        <v>0.38</v>
      </c>
      <c r="H12" s="11">
        <f t="shared" si="0"/>
        <v>0.39333333333333337</v>
      </c>
      <c r="J12" s="11">
        <f t="shared" si="2"/>
        <v>0.60000000000000053</v>
      </c>
      <c r="K12" s="11">
        <f t="shared" si="3"/>
        <v>0.20000000000000018</v>
      </c>
      <c r="M12" s="12">
        <f t="shared" si="4"/>
        <v>4.0000000000000036E-2</v>
      </c>
      <c r="N12" s="12">
        <f t="shared" si="5"/>
        <v>1.3333333333333345E-2</v>
      </c>
      <c r="P12" s="13">
        <f t="shared" si="6"/>
        <v>0.60000000000000053</v>
      </c>
      <c r="Q12" s="13">
        <f t="shared" si="7"/>
        <v>0.20000000000000018</v>
      </c>
      <c r="R12" s="4"/>
      <c r="S12" s="11">
        <f t="shared" si="8"/>
        <v>4.0000000000000036E-2</v>
      </c>
      <c r="T12" s="11">
        <f t="shared" si="9"/>
        <v>1.3333333333333345E-2</v>
      </c>
      <c r="U12" s="4"/>
    </row>
    <row r="13" spans="1:21" x14ac:dyDescent="0.25">
      <c r="A13" s="10">
        <v>9</v>
      </c>
      <c r="B13" s="10">
        <v>6.7</v>
      </c>
      <c r="C13" s="10">
        <v>6.1</v>
      </c>
      <c r="D13" s="10">
        <v>6.6</v>
      </c>
      <c r="F13" s="11">
        <f t="shared" si="1"/>
        <v>0.44666666666666666</v>
      </c>
      <c r="G13" s="11">
        <f t="shared" si="0"/>
        <v>0.40666666666666662</v>
      </c>
      <c r="H13" s="11">
        <f t="shared" si="0"/>
        <v>0.44</v>
      </c>
      <c r="J13" s="11">
        <f t="shared" si="2"/>
        <v>-0.10000000000000053</v>
      </c>
      <c r="K13" s="11">
        <f t="shared" si="3"/>
        <v>0.5</v>
      </c>
      <c r="M13" s="12">
        <f t="shared" si="4"/>
        <v>-6.6666666666667018E-3</v>
      </c>
      <c r="N13" s="12">
        <f t="shared" si="5"/>
        <v>3.3333333333333333E-2</v>
      </c>
      <c r="P13" s="13">
        <f t="shared" si="6"/>
        <v>0.10000000000000053</v>
      </c>
      <c r="Q13" s="13">
        <f t="shared" si="7"/>
        <v>0.5</v>
      </c>
      <c r="R13" s="4"/>
      <c r="S13" s="11">
        <f t="shared" si="8"/>
        <v>6.6666666666667018E-3</v>
      </c>
      <c r="T13" s="11">
        <f t="shared" si="9"/>
        <v>3.3333333333333333E-2</v>
      </c>
      <c r="U13" s="4"/>
    </row>
    <row r="14" spans="1:21" x14ac:dyDescent="0.25">
      <c r="A14" s="10">
        <v>10</v>
      </c>
      <c r="B14" s="10">
        <v>8.6</v>
      </c>
      <c r="C14" s="10">
        <v>8.6999999999999993</v>
      </c>
      <c r="D14" s="10">
        <v>8.3000000000000007</v>
      </c>
      <c r="F14" s="11">
        <f t="shared" si="1"/>
        <v>0.57333333333333336</v>
      </c>
      <c r="G14" s="11">
        <f t="shared" si="0"/>
        <v>0.57999999999999996</v>
      </c>
      <c r="H14" s="11">
        <f t="shared" si="0"/>
        <v>0.55333333333333334</v>
      </c>
      <c r="J14" s="11">
        <f t="shared" si="2"/>
        <v>-0.29999999999999893</v>
      </c>
      <c r="K14" s="11">
        <f t="shared" si="3"/>
        <v>-0.39999999999999858</v>
      </c>
      <c r="M14" s="12">
        <f t="shared" si="4"/>
        <v>-1.9999999999999928E-2</v>
      </c>
      <c r="N14" s="12">
        <f t="shared" si="5"/>
        <v>-2.6666666666666571E-2</v>
      </c>
      <c r="P14" s="13">
        <f t="shared" si="6"/>
        <v>0.29999999999999893</v>
      </c>
      <c r="Q14" s="13">
        <f t="shared" si="7"/>
        <v>0.39999999999999858</v>
      </c>
      <c r="R14" s="4"/>
      <c r="S14" s="11">
        <f t="shared" si="8"/>
        <v>1.9999999999999928E-2</v>
      </c>
      <c r="T14" s="11">
        <f t="shared" si="9"/>
        <v>2.6666666666666571E-2</v>
      </c>
      <c r="U14" s="4"/>
    </row>
    <row r="15" spans="1:21" x14ac:dyDescent="0.25">
      <c r="A15" s="10">
        <v>11</v>
      </c>
      <c r="B15" s="10">
        <v>9.3000000000000007</v>
      </c>
      <c r="C15" s="10">
        <v>9.8000000000000007</v>
      </c>
      <c r="D15" s="10">
        <v>10.5</v>
      </c>
      <c r="F15" s="11">
        <f t="shared" si="1"/>
        <v>0.62</v>
      </c>
      <c r="G15" s="11">
        <f t="shared" si="0"/>
        <v>0.65333333333333343</v>
      </c>
      <c r="H15" s="11">
        <f t="shared" si="0"/>
        <v>0.7</v>
      </c>
      <c r="J15" s="11">
        <f t="shared" si="2"/>
        <v>1.1999999999999993</v>
      </c>
      <c r="K15" s="11">
        <f t="shared" si="3"/>
        <v>0.69999999999999929</v>
      </c>
      <c r="M15" s="12">
        <f t="shared" si="4"/>
        <v>7.9999999999999946E-2</v>
      </c>
      <c r="N15" s="12">
        <f t="shared" si="5"/>
        <v>4.666666666666662E-2</v>
      </c>
      <c r="P15" s="13">
        <f t="shared" si="6"/>
        <v>1.1999999999999993</v>
      </c>
      <c r="Q15" s="13">
        <f t="shared" si="7"/>
        <v>0.69999999999999929</v>
      </c>
      <c r="R15" s="4"/>
      <c r="S15" s="11">
        <f t="shared" si="8"/>
        <v>7.9999999999999946E-2</v>
      </c>
      <c r="T15" s="11">
        <f t="shared" si="9"/>
        <v>4.666666666666662E-2</v>
      </c>
      <c r="U15" s="4"/>
    </row>
    <row r="16" spans="1:21" x14ac:dyDescent="0.25">
      <c r="A16" s="10">
        <v>12</v>
      </c>
      <c r="B16" s="10">
        <v>4.7</v>
      </c>
      <c r="C16" s="10">
        <v>8.3000000000000007</v>
      </c>
      <c r="D16" s="10">
        <v>6.2</v>
      </c>
      <c r="F16" s="11">
        <f t="shared" si="1"/>
        <v>0.31333333333333335</v>
      </c>
      <c r="G16" s="11">
        <f t="shared" si="0"/>
        <v>0.55333333333333334</v>
      </c>
      <c r="H16" s="11">
        <f t="shared" si="0"/>
        <v>0.41333333333333333</v>
      </c>
      <c r="J16" s="11">
        <f t="shared" si="2"/>
        <v>1.5</v>
      </c>
      <c r="K16" s="11">
        <f t="shared" si="3"/>
        <v>-2.1000000000000005</v>
      </c>
      <c r="M16" s="12">
        <f t="shared" si="4"/>
        <v>0.1</v>
      </c>
      <c r="N16" s="12">
        <f t="shared" si="5"/>
        <v>-0.14000000000000004</v>
      </c>
      <c r="P16" s="13">
        <f t="shared" si="6"/>
        <v>1.5</v>
      </c>
      <c r="Q16" s="13">
        <f t="shared" si="7"/>
        <v>2.1000000000000005</v>
      </c>
      <c r="R16" s="4"/>
      <c r="S16" s="11">
        <f t="shared" si="8"/>
        <v>0.1</v>
      </c>
      <c r="T16" s="11">
        <f t="shared" si="9"/>
        <v>0.14000000000000004</v>
      </c>
      <c r="U16" s="4"/>
    </row>
    <row r="17" spans="2:20" x14ac:dyDescent="0.25">
      <c r="F17" s="1"/>
    </row>
    <row r="18" spans="2:20" x14ac:dyDescent="0.25">
      <c r="Q18" s="23" t="s">
        <v>15</v>
      </c>
      <c r="R18" s="23"/>
      <c r="S18" s="23"/>
      <c r="T18" s="23"/>
    </row>
    <row r="19" spans="2:20" x14ac:dyDescent="0.25">
      <c r="B19" s="15" t="s">
        <v>7</v>
      </c>
      <c r="C19" s="10"/>
      <c r="D19" s="17"/>
      <c r="E19" s="19"/>
      <c r="F19" s="19"/>
      <c r="S19" s="21" t="s">
        <v>9</v>
      </c>
      <c r="T19" s="21"/>
    </row>
    <row r="20" spans="2:20" x14ac:dyDescent="0.25">
      <c r="B20" s="21" t="s">
        <v>4</v>
      </c>
      <c r="C20" s="21"/>
      <c r="D20" s="17"/>
      <c r="E20" s="22" t="s">
        <v>9</v>
      </c>
      <c r="F20" s="22"/>
      <c r="P20" s="21" t="s">
        <v>12</v>
      </c>
      <c r="Q20" s="21"/>
      <c r="R20" s="3"/>
      <c r="S20" s="21" t="s">
        <v>6</v>
      </c>
      <c r="T20" s="21"/>
    </row>
    <row r="21" spans="2:20" x14ac:dyDescent="0.25">
      <c r="B21" s="14" t="s">
        <v>0</v>
      </c>
      <c r="C21" s="14" t="s">
        <v>1</v>
      </c>
      <c r="D21" s="17"/>
      <c r="E21" s="14" t="s">
        <v>0</v>
      </c>
      <c r="F21" s="14" t="s">
        <v>1</v>
      </c>
      <c r="P21" s="14" t="s">
        <v>0</v>
      </c>
      <c r="Q21" s="14" t="s">
        <v>1</v>
      </c>
      <c r="S21" s="14" t="s">
        <v>0</v>
      </c>
      <c r="T21" s="14" t="s">
        <v>1</v>
      </c>
    </row>
    <row r="22" spans="2:20" x14ac:dyDescent="0.25">
      <c r="B22" s="11">
        <f>1/A16*SUM(J5:J16)</f>
        <v>0.25</v>
      </c>
      <c r="C22" s="11">
        <f>1/B16*SUM(K5:K16)</f>
        <v>-0.10638297872340449</v>
      </c>
      <c r="D22" s="17"/>
      <c r="E22" s="11">
        <f>1/A16*SUM(M5:M16)</f>
        <v>1.6666666666666663E-2</v>
      </c>
      <c r="F22" s="11">
        <f>1/B16*SUM(N5:N16)</f>
        <v>-7.0921985815603026E-3</v>
      </c>
      <c r="P22" s="11">
        <f>P5^2</f>
        <v>3.999999999999998E-2</v>
      </c>
      <c r="Q22" s="11">
        <f t="shared" ref="Q22:T22" si="10">Q5^2</f>
        <v>0.64000000000000012</v>
      </c>
      <c r="R22" s="2"/>
      <c r="S22" s="11">
        <f t="shared" si="10"/>
        <v>1.777777777777777E-4</v>
      </c>
      <c r="T22" s="11">
        <f t="shared" si="10"/>
        <v>2.844444444444445E-3</v>
      </c>
    </row>
    <row r="23" spans="2:20" x14ac:dyDescent="0.25">
      <c r="D23" s="17"/>
      <c r="P23" s="11">
        <f t="shared" ref="P23:T23" si="11">P6^2</f>
        <v>0.15999999999999992</v>
      </c>
      <c r="Q23" s="11">
        <f t="shared" si="11"/>
        <v>0.4899999999999996</v>
      </c>
      <c r="R23" s="2"/>
      <c r="S23" s="11">
        <f t="shared" si="11"/>
        <v>7.1111111111111082E-4</v>
      </c>
      <c r="T23" s="11">
        <f t="shared" si="11"/>
        <v>2.1777777777777759E-3</v>
      </c>
    </row>
    <row r="24" spans="2:20" x14ac:dyDescent="0.25">
      <c r="B24" s="15" t="s">
        <v>10</v>
      </c>
      <c r="C24" s="16" t="s">
        <v>11</v>
      </c>
      <c r="D24" s="17"/>
      <c r="E24" s="19"/>
      <c r="F24" s="19"/>
      <c r="P24" s="11">
        <f t="shared" ref="P24:T24" si="12">P7^2</f>
        <v>4.000000000000007E-2</v>
      </c>
      <c r="Q24" s="11">
        <f t="shared" si="12"/>
        <v>0.15999999999999992</v>
      </c>
      <c r="R24" s="2"/>
      <c r="S24" s="11">
        <f t="shared" si="12"/>
        <v>1.7777777777777808E-4</v>
      </c>
      <c r="T24" s="11">
        <f t="shared" si="12"/>
        <v>7.1111111111111082E-4</v>
      </c>
    </row>
    <row r="25" spans="2:20" x14ac:dyDescent="0.25">
      <c r="B25" s="21" t="s">
        <v>4</v>
      </c>
      <c r="C25" s="21"/>
      <c r="D25" s="17"/>
      <c r="E25" s="22" t="s">
        <v>9</v>
      </c>
      <c r="F25" s="22"/>
      <c r="P25" s="11">
        <f t="shared" ref="P25:T25" si="13">P8^2</f>
        <v>0.25</v>
      </c>
      <c r="Q25" s="11">
        <f t="shared" si="13"/>
        <v>0.64000000000000112</v>
      </c>
      <c r="R25" s="2"/>
      <c r="S25" s="11">
        <f t="shared" si="13"/>
        <v>1.1111111111111111E-3</v>
      </c>
      <c r="T25" s="11">
        <f t="shared" si="13"/>
        <v>2.8444444444444494E-3</v>
      </c>
    </row>
    <row r="26" spans="2:20" x14ac:dyDescent="0.25">
      <c r="B26" s="14" t="s">
        <v>0</v>
      </c>
      <c r="C26" s="14" t="s">
        <v>1</v>
      </c>
      <c r="D26" s="17"/>
      <c r="E26" s="14" t="s">
        <v>0</v>
      </c>
      <c r="F26" s="14" t="s">
        <v>1</v>
      </c>
      <c r="P26" s="11">
        <f t="shared" ref="P26:T26" si="14">P9^2</f>
        <v>4.000000000000007E-2</v>
      </c>
      <c r="Q26" s="11">
        <f t="shared" si="14"/>
        <v>8.99999999999999E-2</v>
      </c>
      <c r="R26" s="2"/>
      <c r="S26" s="11">
        <f t="shared" si="14"/>
        <v>1.7777777777777808E-4</v>
      </c>
      <c r="T26" s="11">
        <f t="shared" si="14"/>
        <v>3.9999999999999948E-4</v>
      </c>
    </row>
    <row r="27" spans="2:20" x14ac:dyDescent="0.25">
      <c r="B27" s="11">
        <f>1/$A$16*SUM(P5:P16)</f>
        <v>0.49999999999999989</v>
      </c>
      <c r="C27" s="11">
        <f>1/$A$16*SUM(Q5:Q16)</f>
        <v>0.6416666666666665</v>
      </c>
      <c r="D27" s="17"/>
      <c r="E27" s="11">
        <f>1/$A$16*SUM(S5:S16)</f>
        <v>3.3333333333333333E-2</v>
      </c>
      <c r="F27" s="11">
        <f>1/$A$16*SUM(T5:T16)</f>
        <v>4.2777777777777762E-2</v>
      </c>
      <c r="P27" s="11">
        <f t="shared" ref="P27:T27" si="15">P10^2</f>
        <v>0.25</v>
      </c>
      <c r="Q27" s="11">
        <f t="shared" si="15"/>
        <v>0.15999999999999959</v>
      </c>
      <c r="R27" s="2"/>
      <c r="S27" s="11">
        <f t="shared" si="15"/>
        <v>1.1111111111111111E-3</v>
      </c>
      <c r="T27" s="11">
        <f t="shared" si="15"/>
        <v>7.1111111111110919E-4</v>
      </c>
    </row>
    <row r="28" spans="2:20" x14ac:dyDescent="0.25">
      <c r="D28" s="17"/>
      <c r="P28" s="11">
        <f t="shared" ref="P28:T28" si="16">P11^2</f>
        <v>8.99999999999999E-2</v>
      </c>
      <c r="Q28" s="11">
        <f t="shared" si="16"/>
        <v>0.16000000000000028</v>
      </c>
      <c r="R28" s="2"/>
      <c r="S28" s="11">
        <f t="shared" si="16"/>
        <v>3.9999999999999948E-4</v>
      </c>
      <c r="T28" s="11">
        <f t="shared" si="16"/>
        <v>7.1111111111111234E-4</v>
      </c>
    </row>
    <row r="29" spans="2:20" x14ac:dyDescent="0.25">
      <c r="B29" s="15" t="s">
        <v>13</v>
      </c>
      <c r="C29" s="10"/>
      <c r="D29" s="17"/>
      <c r="E29" s="19"/>
      <c r="F29" s="19"/>
      <c r="P29" s="11">
        <f t="shared" ref="P29:T29" si="17">P12^2</f>
        <v>0.36000000000000065</v>
      </c>
      <c r="Q29" s="11">
        <f t="shared" si="17"/>
        <v>4.000000000000007E-2</v>
      </c>
      <c r="R29" s="2"/>
      <c r="S29" s="11">
        <f t="shared" si="17"/>
        <v>1.6000000000000029E-3</v>
      </c>
      <c r="T29" s="11">
        <f t="shared" si="17"/>
        <v>1.7777777777777808E-4</v>
      </c>
    </row>
    <row r="30" spans="2:20" x14ac:dyDescent="0.25">
      <c r="B30" s="21" t="s">
        <v>4</v>
      </c>
      <c r="C30" s="21"/>
      <c r="D30" s="17"/>
      <c r="E30" s="22" t="s">
        <v>9</v>
      </c>
      <c r="F30" s="22"/>
      <c r="P30" s="11">
        <f t="shared" ref="P30:T30" si="18">P13^2</f>
        <v>1.0000000000000106E-2</v>
      </c>
      <c r="Q30" s="11">
        <f t="shared" si="18"/>
        <v>0.25</v>
      </c>
      <c r="R30" s="2"/>
      <c r="S30" s="11">
        <f t="shared" si="18"/>
        <v>4.4444444444444914E-5</v>
      </c>
      <c r="T30" s="11">
        <f t="shared" si="18"/>
        <v>1.1111111111111111E-3</v>
      </c>
    </row>
    <row r="31" spans="2:20" x14ac:dyDescent="0.25">
      <c r="B31" s="14" t="s">
        <v>0</v>
      </c>
      <c r="C31" s="14" t="s">
        <v>1</v>
      </c>
      <c r="D31" s="17"/>
      <c r="E31" s="14" t="s">
        <v>0</v>
      </c>
      <c r="F31" s="14" t="s">
        <v>1</v>
      </c>
      <c r="P31" s="11">
        <f t="shared" ref="P31:T31" si="19">P14^2</f>
        <v>8.9999999999999358E-2</v>
      </c>
      <c r="Q31" s="11">
        <f t="shared" si="19"/>
        <v>0.15999999999999887</v>
      </c>
      <c r="R31" s="2"/>
      <c r="S31" s="11">
        <f t="shared" si="19"/>
        <v>3.9999999999999709E-4</v>
      </c>
      <c r="T31" s="11">
        <f t="shared" si="19"/>
        <v>7.1111111111110605E-4</v>
      </c>
    </row>
    <row r="32" spans="2:20" x14ac:dyDescent="0.25">
      <c r="B32" s="11">
        <f>SQRT(1/$A$16*SUM(P22:P33))</f>
        <v>0.64678693039774171</v>
      </c>
      <c r="C32" s="11">
        <f>SQRT(1/$A$16*SUM(Q22:Q33))</f>
        <v>0.80052066390152177</v>
      </c>
      <c r="D32" s="18"/>
      <c r="E32" s="11">
        <f t="shared" ref="E32:F32" si="20">SQRT(1/$A$16*SUM(S22:S33))</f>
        <v>4.3119128693182782E-2</v>
      </c>
      <c r="F32" s="11">
        <f t="shared" si="20"/>
        <v>5.3368044260101458E-2</v>
      </c>
      <c r="P32" s="11">
        <f t="shared" ref="P32:T32" si="21">P15^2</f>
        <v>1.4399999999999984</v>
      </c>
      <c r="Q32" s="11">
        <f t="shared" si="21"/>
        <v>0.48999999999999899</v>
      </c>
      <c r="R32" s="2"/>
      <c r="S32" s="11">
        <f t="shared" si="21"/>
        <v>6.3999999999999916E-3</v>
      </c>
      <c r="T32" s="11">
        <f t="shared" si="21"/>
        <v>2.1777777777777733E-3</v>
      </c>
    </row>
    <row r="33" spans="4:20" x14ac:dyDescent="0.25">
      <c r="D33" s="17"/>
      <c r="P33" s="11">
        <f t="shared" ref="P33:T33" si="22">P16^2</f>
        <v>2.25</v>
      </c>
      <c r="Q33" s="11">
        <f t="shared" si="22"/>
        <v>4.4100000000000019</v>
      </c>
      <c r="R33" s="2"/>
      <c r="S33" s="11">
        <f t="shared" si="22"/>
        <v>1.0000000000000002E-2</v>
      </c>
      <c r="T33" s="11">
        <f t="shared" si="22"/>
        <v>1.960000000000001E-2</v>
      </c>
    </row>
  </sheetData>
  <mergeCells count="18">
    <mergeCell ref="J3:K3"/>
    <mergeCell ref="M3:N3"/>
    <mergeCell ref="B20:C20"/>
    <mergeCell ref="E20:F20"/>
    <mergeCell ref="Q1:T1"/>
    <mergeCell ref="B30:C30"/>
    <mergeCell ref="E30:F30"/>
    <mergeCell ref="Q18:T18"/>
    <mergeCell ref="S19:T19"/>
    <mergeCell ref="P20:Q20"/>
    <mergeCell ref="S20:T20"/>
    <mergeCell ref="M2:N2"/>
    <mergeCell ref="B25:C25"/>
    <mergeCell ref="E25:F25"/>
    <mergeCell ref="S2:T2"/>
    <mergeCell ref="P3:Q3"/>
    <mergeCell ref="S3:T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P16" sqref="P16"/>
    </sheetView>
  </sheetViews>
  <sheetFormatPr defaultRowHeight="15" x14ac:dyDescent="0.25"/>
  <cols>
    <col min="1" max="1" width="11" bestFit="1" customWidth="1"/>
    <col min="2" max="2" width="32.85546875" bestFit="1" customWidth="1"/>
    <col min="3" max="3" width="39.42578125" bestFit="1" customWidth="1"/>
    <col min="5" max="5" width="24.7109375" customWidth="1"/>
  </cols>
  <sheetData>
    <row r="1" spans="1:5" ht="15.75" thickBot="1" x14ac:dyDescent="0.3"/>
    <row r="2" spans="1:5" ht="15.75" thickBot="1" x14ac:dyDescent="0.3">
      <c r="A2" s="5" t="s">
        <v>16</v>
      </c>
      <c r="B2" s="5" t="s">
        <v>17</v>
      </c>
      <c r="C2" s="5" t="s">
        <v>18</v>
      </c>
    </row>
    <row r="3" spans="1:5" x14ac:dyDescent="0.25">
      <c r="A3" s="6">
        <v>0.1</v>
      </c>
      <c r="B3" s="6">
        <v>4.5</v>
      </c>
      <c r="C3" s="6">
        <v>1.5</v>
      </c>
    </row>
    <row r="4" spans="1:5" x14ac:dyDescent="0.25">
      <c r="A4" s="7">
        <v>0.25</v>
      </c>
      <c r="B4" s="7">
        <v>7.5</v>
      </c>
      <c r="C4" s="7">
        <v>3.75</v>
      </c>
    </row>
    <row r="5" spans="1:5" x14ac:dyDescent="0.25">
      <c r="A5" s="7">
        <v>0.5</v>
      </c>
      <c r="B5" s="7">
        <v>11</v>
      </c>
      <c r="C5" s="7">
        <v>7.5</v>
      </c>
    </row>
    <row r="6" spans="1:5" x14ac:dyDescent="0.25">
      <c r="A6" s="7">
        <v>0.75</v>
      </c>
      <c r="B6" s="7">
        <v>13</v>
      </c>
      <c r="C6" s="7">
        <v>11.25</v>
      </c>
    </row>
    <row r="7" spans="1:5" ht="15.75" thickBot="1" x14ac:dyDescent="0.3">
      <c r="A7" s="8">
        <v>0.9</v>
      </c>
      <c r="B7" s="8">
        <v>14.5</v>
      </c>
      <c r="C7" s="8">
        <v>13.5</v>
      </c>
    </row>
    <row r="8" spans="1:5" ht="15.75" thickBot="1" x14ac:dyDescent="0.3"/>
    <row r="9" spans="1:5" ht="15.75" thickBot="1" x14ac:dyDescent="0.3">
      <c r="B9" s="5" t="s">
        <v>17</v>
      </c>
      <c r="C9" s="5" t="s">
        <v>18</v>
      </c>
      <c r="D9" s="25" t="s">
        <v>20</v>
      </c>
      <c r="E9" s="26"/>
    </row>
    <row r="10" spans="1:5" x14ac:dyDescent="0.25">
      <c r="B10" s="6">
        <v>4.5</v>
      </c>
      <c r="C10" s="6">
        <v>1.5</v>
      </c>
      <c r="D10" s="6">
        <v>0.1</v>
      </c>
      <c r="E10" s="6">
        <v>0.1</v>
      </c>
    </row>
    <row r="11" spans="1:5" x14ac:dyDescent="0.25">
      <c r="B11" s="7">
        <v>7.5</v>
      </c>
      <c r="C11" s="7">
        <v>3.75</v>
      </c>
      <c r="D11" s="7">
        <v>0.25</v>
      </c>
      <c r="E11" s="7">
        <v>0.25</v>
      </c>
    </row>
    <row r="12" spans="1:5" x14ac:dyDescent="0.25">
      <c r="B12" s="7">
        <v>11</v>
      </c>
      <c r="C12" s="7">
        <v>7.5</v>
      </c>
      <c r="D12" s="7">
        <v>0.5</v>
      </c>
      <c r="E12" s="7">
        <v>0.5</v>
      </c>
    </row>
    <row r="13" spans="1:5" x14ac:dyDescent="0.25">
      <c r="B13" s="7">
        <v>13</v>
      </c>
      <c r="C13" s="7">
        <v>11.25</v>
      </c>
      <c r="D13" s="7">
        <v>0.75</v>
      </c>
      <c r="E13" s="7">
        <v>0.75</v>
      </c>
    </row>
    <row r="14" spans="1:5" ht="15.75" thickBot="1" x14ac:dyDescent="0.3">
      <c r="B14" s="8">
        <v>14.5</v>
      </c>
      <c r="C14" s="8">
        <v>13.5</v>
      </c>
      <c r="D14" s="8">
        <v>0.9</v>
      </c>
      <c r="E14" s="8">
        <v>0.9</v>
      </c>
    </row>
    <row r="16" spans="1:5" x14ac:dyDescent="0.25">
      <c r="B16" t="s">
        <v>2</v>
      </c>
      <c r="C16" s="9">
        <v>12.6</v>
      </c>
      <c r="D16" t="s">
        <v>4</v>
      </c>
    </row>
    <row r="18" spans="2:3" ht="15.75" thickBot="1" x14ac:dyDescent="0.3">
      <c r="B18" s="24" t="s">
        <v>19</v>
      </c>
      <c r="C18" s="24"/>
    </row>
    <row r="19" spans="2:3" ht="15.75" thickBot="1" x14ac:dyDescent="0.3">
      <c r="B19" s="5" t="s">
        <v>17</v>
      </c>
      <c r="C19" s="5" t="s">
        <v>18</v>
      </c>
    </row>
    <row r="20" spans="2:3" x14ac:dyDescent="0.25">
      <c r="B20" s="6">
        <f>IF($C$16&lt;B3,1,0)</f>
        <v>0</v>
      </c>
      <c r="C20" s="6">
        <f>IF($C$16&lt;C3,1,0)</f>
        <v>0</v>
      </c>
    </row>
    <row r="21" spans="2:3" x14ac:dyDescent="0.25">
      <c r="B21" s="6">
        <f t="shared" ref="B21:C21" si="0">IF($C$16&lt;B4,1,0)</f>
        <v>0</v>
      </c>
      <c r="C21" s="6">
        <f t="shared" si="0"/>
        <v>0</v>
      </c>
    </row>
    <row r="22" spans="2:3" x14ac:dyDescent="0.25">
      <c r="B22" s="6">
        <f t="shared" ref="B22:C22" si="1">IF($C$16&lt;B5,1,0)</f>
        <v>0</v>
      </c>
      <c r="C22" s="6">
        <f t="shared" si="1"/>
        <v>0</v>
      </c>
    </row>
    <row r="23" spans="2:3" x14ac:dyDescent="0.25">
      <c r="B23" s="6">
        <f t="shared" ref="B23:C23" si="2">IF($C$16&lt;B6,1,0)</f>
        <v>1</v>
      </c>
      <c r="C23" s="6">
        <f t="shared" si="2"/>
        <v>0</v>
      </c>
    </row>
    <row r="24" spans="2:3" ht="15.75" thickBot="1" x14ac:dyDescent="0.3">
      <c r="B24" s="20">
        <f t="shared" ref="B24:C24" si="3">IF($C$16&lt;B7,1,0)</f>
        <v>1</v>
      </c>
      <c r="C24" s="20">
        <f t="shared" si="3"/>
        <v>1</v>
      </c>
    </row>
  </sheetData>
  <mergeCells count="2">
    <mergeCell ref="B18:C18"/>
    <mergeCell ref="D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 2</vt:lpstr>
      <vt:lpstr>PROBLEM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Thibaut Richert</dc:creator>
  <cp:lastModifiedBy>Thibaut Richert</cp:lastModifiedBy>
  <dcterms:created xsi:type="dcterms:W3CDTF">2015-04-17T13:25:58Z</dcterms:created>
  <dcterms:modified xsi:type="dcterms:W3CDTF">2015-04-29T11:19:06Z</dcterms:modified>
</cp:coreProperties>
</file>